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K16" i="5" l="1"/>
  <c r="F16" i="5"/>
  <c r="AS12" i="5"/>
  <c r="AQ12" i="5"/>
  <c r="AP12" i="5"/>
  <c r="AO12" i="5"/>
  <c r="AN12" i="5"/>
  <c r="AM12" i="5"/>
  <c r="AG12" i="5"/>
  <c r="AE12" i="5"/>
  <c r="I17" i="5" s="1"/>
  <c r="AD12" i="5"/>
  <c r="AC12" i="5"/>
  <c r="G17" i="5" s="1"/>
  <c r="AB12" i="5"/>
  <c r="AA12" i="5"/>
  <c r="E17" i="5" s="1"/>
  <c r="W12" i="5"/>
  <c r="U12" i="5"/>
  <c r="T12" i="5"/>
  <c r="S12" i="5"/>
  <c r="R12" i="5"/>
  <c r="Q12" i="5"/>
  <c r="K12" i="5"/>
  <c r="I12" i="5"/>
  <c r="I16" i="5" s="1"/>
  <c r="I18" i="5" s="1"/>
  <c r="H12" i="5"/>
  <c r="H16" i="5" s="1"/>
  <c r="G12" i="5"/>
  <c r="G16" i="5" s="1"/>
  <c r="G18" i="5" s="1"/>
  <c r="F12" i="5"/>
  <c r="E12" i="5"/>
  <c r="E16" i="5" s="1"/>
  <c r="E18" i="5" s="1"/>
  <c r="AR12" i="5" l="1"/>
  <c r="K17" i="5"/>
  <c r="K18" i="5" s="1"/>
  <c r="J18" i="5" s="1"/>
  <c r="F17" i="5"/>
  <c r="L17" i="5" s="1"/>
  <c r="H17" i="5"/>
  <c r="O18" i="5"/>
  <c r="O17" i="5"/>
  <c r="J17" i="5"/>
  <c r="M17" i="5"/>
  <c r="AF12" i="5"/>
  <c r="N17" i="5" l="1"/>
  <c r="H18" i="5"/>
  <c r="M18" i="5" s="1"/>
  <c r="F18" i="5"/>
  <c r="L18" i="5" l="1"/>
  <c r="N18" i="5"/>
</calcChain>
</file>

<file path=xl/sharedStrings.xml><?xml version="1.0" encoding="utf-8"?>
<sst xmlns="http://schemas.openxmlformats.org/spreadsheetml/2006/main" count="84" uniqueCount="37">
  <si>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</si>
  <si>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</si>
  <si>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</si>
  <si>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</si>
  <si>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</si>
  <si>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</si>
  <si>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</si>
  <si>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</si>
  <si>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</si>
  <si>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</si>
  <si>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</si>
  <si>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</si>
  <si>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</si>
  <si>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</si>
  <si>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</si>
  <si>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</si>
  <si>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</si>
  <si>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</si>
  <si>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</si>
  <si>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</si>
  <si>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</si>
  <si>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</si>
  <si>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</si>
  <si>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</si>
  <si>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Paavo Salo</t>
  </si>
  <si>
    <t>3.</t>
  </si>
  <si>
    <t>JoKo</t>
  </si>
  <si>
    <t>1.</t>
  </si>
  <si>
    <t>JoKo  2</t>
  </si>
  <si>
    <t>14.12.1999   Forssa</t>
  </si>
  <si>
    <t>JoKo = Jokioisten Koetus  (1902),  kasvattajaseura</t>
  </si>
  <si>
    <t>7.</t>
  </si>
  <si>
    <t>JoKo jun</t>
  </si>
  <si>
    <t>JoKo jun = Jokioisten Koetus juniorit  (2018)</t>
  </si>
  <si>
    <t>11.</t>
  </si>
  <si>
    <t xml:space="preserve">JoKo jun 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</si>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</sst>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1</v>
      </c>
      <c r="AE4" s="12">
        <v>2</v>
      </c>
      <c r="AF4" s="67">
        <v>0.28570000000000001</v>
      </c>
      <c r="AG4" s="68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27</v>
      </c>
      <c r="Z5" s="1" t="s">
        <v>26</v>
      </c>
      <c r="AA5" s="12">
        <v>5</v>
      </c>
      <c r="AB5" s="12">
        <v>0</v>
      </c>
      <c r="AC5" s="12">
        <v>2</v>
      </c>
      <c r="AD5" s="12">
        <v>3</v>
      </c>
      <c r="AE5" s="12">
        <v>11</v>
      </c>
      <c r="AF5" s="67">
        <v>0.5</v>
      </c>
      <c r="AG5" s="68">
        <v>22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25</v>
      </c>
      <c r="Z6" s="1" t="s">
        <v>28</v>
      </c>
      <c r="AA6" s="12">
        <v>14</v>
      </c>
      <c r="AB6" s="12">
        <v>0</v>
      </c>
      <c r="AC6" s="12">
        <v>2</v>
      </c>
      <c r="AD6" s="12">
        <v>9</v>
      </c>
      <c r="AE6" s="12">
        <v>30</v>
      </c>
      <c r="AF6" s="67">
        <v>0.41089999999999999</v>
      </c>
      <c r="AG6" s="68">
        <f>PRODUCT(AE6/AF6)</f>
        <v>73.010464833292772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1</v>
      </c>
      <c r="AQ6" s="12">
        <v>0</v>
      </c>
      <c r="AR6" s="59">
        <v>0</v>
      </c>
      <c r="AS6" s="70">
        <v>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31</v>
      </c>
      <c r="Z7" s="1" t="s">
        <v>32</v>
      </c>
      <c r="AA7" s="12">
        <v>9</v>
      </c>
      <c r="AB7" s="12">
        <v>0</v>
      </c>
      <c r="AC7" s="12">
        <v>0</v>
      </c>
      <c r="AD7" s="12">
        <v>1</v>
      </c>
      <c r="AE7" s="12">
        <v>8</v>
      </c>
      <c r="AF7" s="67">
        <v>0.19040000000000001</v>
      </c>
      <c r="AG7" s="19">
        <v>42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59"/>
      <c r="AS7" s="70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34</v>
      </c>
      <c r="Z8" s="1" t="s">
        <v>32</v>
      </c>
      <c r="AA8" s="12">
        <v>10</v>
      </c>
      <c r="AB8" s="12">
        <v>0</v>
      </c>
      <c r="AC8" s="12">
        <v>0</v>
      </c>
      <c r="AD8" s="12">
        <v>4</v>
      </c>
      <c r="AE8" s="12">
        <v>34</v>
      </c>
      <c r="AF8" s="32">
        <v>0.58620000000000005</v>
      </c>
      <c r="AG8" s="19">
        <v>58</v>
      </c>
      <c r="AH8" s="40"/>
      <c r="AI8" s="7"/>
      <c r="AJ8" s="7"/>
      <c r="AK8" s="7"/>
      <c r="AL8" s="10"/>
      <c r="AM8" s="12"/>
      <c r="AN8" s="12"/>
      <c r="AO8" s="12"/>
      <c r="AP8" s="12"/>
      <c r="AQ8" s="12"/>
      <c r="AR8" s="59"/>
      <c r="AS8" s="7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71">
        <v>2021</v>
      </c>
      <c r="Y9" s="71" t="s">
        <v>31</v>
      </c>
      <c r="Z9" s="72" t="s">
        <v>35</v>
      </c>
      <c r="AA9" s="71">
        <v>16</v>
      </c>
      <c r="AB9" s="71">
        <v>1</v>
      </c>
      <c r="AC9" s="71">
        <v>3</v>
      </c>
      <c r="AD9" s="71">
        <v>21</v>
      </c>
      <c r="AE9" s="71">
        <v>54</v>
      </c>
      <c r="AF9" s="73">
        <v>0.65849999999999997</v>
      </c>
      <c r="AG9" s="74">
        <v>82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70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71">
        <v>2022</v>
      </c>
      <c r="Y10" s="71" t="s">
        <v>36</v>
      </c>
      <c r="Z10" s="72" t="s">
        <v>26</v>
      </c>
      <c r="AA10" s="71">
        <v>17</v>
      </c>
      <c r="AB10" s="71">
        <v>1</v>
      </c>
      <c r="AC10" s="71">
        <v>2</v>
      </c>
      <c r="AD10" s="71">
        <v>16</v>
      </c>
      <c r="AE10" s="71">
        <v>26</v>
      </c>
      <c r="AF10" s="73">
        <v>0.35139999999999999</v>
      </c>
      <c r="AG10" s="74">
        <v>74</v>
      </c>
      <c r="AH10" s="40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7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2023</v>
      </c>
      <c r="Y11" s="12" t="s">
        <v>25</v>
      </c>
      <c r="Z11" s="1" t="s">
        <v>26</v>
      </c>
      <c r="AA11" s="12">
        <v>6</v>
      </c>
      <c r="AB11" s="12">
        <v>0</v>
      </c>
      <c r="AC11" s="12">
        <v>1</v>
      </c>
      <c r="AD11" s="12">
        <v>4</v>
      </c>
      <c r="AE11" s="12">
        <v>5</v>
      </c>
      <c r="AF11" s="67">
        <v>0.25</v>
      </c>
      <c r="AG11" s="10">
        <v>20</v>
      </c>
      <c r="AH11" s="40"/>
      <c r="AI11" s="7"/>
      <c r="AJ11" s="7"/>
      <c r="AK11" s="7"/>
      <c r="AL11" s="10"/>
      <c r="AM11" s="12">
        <v>2</v>
      </c>
      <c r="AN11" s="12">
        <v>0</v>
      </c>
      <c r="AO11" s="13">
        <v>0</v>
      </c>
      <c r="AP11" s="12">
        <v>1</v>
      </c>
      <c r="AQ11" s="12">
        <v>5</v>
      </c>
      <c r="AR11" s="67">
        <v>0.5</v>
      </c>
      <c r="AS11" s="19">
        <v>10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79</v>
      </c>
      <c r="AB12" s="36">
        <f>SUM(AB4:AB11)</f>
        <v>2</v>
      </c>
      <c r="AC12" s="36">
        <f>SUM(AC4:AC11)</f>
        <v>10</v>
      </c>
      <c r="AD12" s="36">
        <f>SUM(AD4:AD11)</f>
        <v>59</v>
      </c>
      <c r="AE12" s="36">
        <f>SUM(AE4:AE11)</f>
        <v>170</v>
      </c>
      <c r="AF12" s="37">
        <f>PRODUCT(AE12/AG12)</f>
        <v>0.44972299926927178</v>
      </c>
      <c r="AG12" s="21">
        <f>SUM(AG4:AG11)</f>
        <v>378.01046483329276</v>
      </c>
      <c r="AH12" s="18"/>
      <c r="AI12" s="29"/>
      <c r="AJ12" s="41"/>
      <c r="AK12" s="42"/>
      <c r="AL12" s="10"/>
      <c r="AM12" s="36">
        <f>SUM(AM4:AM11)</f>
        <v>4</v>
      </c>
      <c r="AN12" s="36">
        <f>SUM(AN4:AN11)</f>
        <v>0</v>
      </c>
      <c r="AO12" s="36">
        <f>SUM(AO4:AO11)</f>
        <v>0</v>
      </c>
      <c r="AP12" s="36">
        <f>SUM(AP4:AP11)</f>
        <v>2</v>
      </c>
      <c r="AQ12" s="36">
        <f>SUM(AQ4:AQ11)</f>
        <v>5</v>
      </c>
      <c r="AR12" s="37">
        <f>PRODUCT(AQ12/AS12)</f>
        <v>0.27777777777777779</v>
      </c>
      <c r="AS12" s="39">
        <f>SUM(AS4:AS11)</f>
        <v>18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30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33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83</v>
      </c>
      <c r="F17" s="47">
        <f>PRODUCT(AB12+AN12)</f>
        <v>2</v>
      </c>
      <c r="G17" s="47">
        <f>PRODUCT(AC12+AO12)</f>
        <v>10</v>
      </c>
      <c r="H17" s="47">
        <f>PRODUCT(AD12+AP12)</f>
        <v>61</v>
      </c>
      <c r="I17" s="47">
        <f>PRODUCT(AE12+AQ12)</f>
        <v>175</v>
      </c>
      <c r="J17" s="60">
        <f>PRODUCT(I17/K17)</f>
        <v>0.4419075139180203</v>
      </c>
      <c r="K17" s="10">
        <f>PRODUCT(AG12+AS12)</f>
        <v>396.01046483329276</v>
      </c>
      <c r="L17" s="53">
        <f>PRODUCT((F17+G17)/E17)</f>
        <v>0.14457831325301204</v>
      </c>
      <c r="M17" s="53">
        <f>PRODUCT(H17/E17)</f>
        <v>0.73493975903614461</v>
      </c>
      <c r="N17" s="53">
        <f>PRODUCT((F17+G17+H17)/E17)</f>
        <v>0.87951807228915657</v>
      </c>
      <c r="O17" s="53">
        <f>PRODUCT(I17/E17)</f>
        <v>2.1084337349397591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83</v>
      </c>
      <c r="F18" s="47">
        <f t="shared" ref="F18:I18" si="0">SUM(F15:F17)</f>
        <v>2</v>
      </c>
      <c r="G18" s="47">
        <f t="shared" si="0"/>
        <v>10</v>
      </c>
      <c r="H18" s="47">
        <f t="shared" si="0"/>
        <v>61</v>
      </c>
      <c r="I18" s="47">
        <f t="shared" si="0"/>
        <v>175</v>
      </c>
      <c r="J18" s="60">
        <f>PRODUCT(I18/K18)</f>
        <v>0.4419075139180203</v>
      </c>
      <c r="K18" s="16">
        <f>SUM(K15:K17)</f>
        <v>396.01046483329276</v>
      </c>
      <c r="L18" s="53">
        <f>PRODUCT((F18+G18)/E18)</f>
        <v>0.14457831325301204</v>
      </c>
      <c r="M18" s="53">
        <f>PRODUCT(H18/E18)</f>
        <v>0.73493975903614461</v>
      </c>
      <c r="N18" s="53">
        <f>PRODUCT((F18+G18+H18)/E18)</f>
        <v>0.87951807228915657</v>
      </c>
      <c r="O18" s="53">
        <f>PRODUCT(I18/E18)</f>
        <v>2.1084337349397591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X10:AJ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2023-08-22T09:23:21Z</dcterms:modified>
</cp:coreProperties>
</file>